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D50426C5-0DC6-407D-823A-3F787113CE48}" xr6:coauthVersionLast="43" xr6:coauthVersionMax="43" xr10:uidLastSave="{00000000-0000-0000-0000-000000000000}"/>
  <bookViews>
    <workbookView xWindow="40220" yWindow="1820" windowWidth="18730" windowHeight="1319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8" i="1"/>
  <c r="K17" i="1"/>
  <c r="K16" i="1"/>
  <c r="K15" i="1"/>
  <c r="I18" i="1"/>
  <c r="I17" i="1"/>
  <c r="I16" i="1"/>
  <c r="I15" i="1"/>
  <c r="C28" i="1" l="1"/>
  <c r="E25" i="1" l="1"/>
  <c r="C25" i="1"/>
  <c r="E36" i="1" l="1"/>
  <c r="E33" i="1"/>
  <c r="C31" i="1"/>
  <c r="E28" i="1"/>
  <c r="C33" i="1"/>
  <c r="E23" i="1"/>
  <c r="C36" i="1"/>
  <c r="E31" i="1"/>
  <c r="C23" i="1"/>
  <c r="M36" i="1"/>
  <c r="K36" i="1"/>
  <c r="M33" i="1"/>
  <c r="K33" i="1"/>
  <c r="N18" i="1" l="1"/>
  <c r="N17" i="1"/>
  <c r="N15" i="1"/>
  <c r="N16" i="1"/>
  <c r="K28" i="1"/>
  <c r="M28" i="1"/>
  <c r="M31" i="1"/>
  <c r="K31" i="1"/>
  <c r="M25" i="1"/>
  <c r="K25" i="1"/>
  <c r="M23" i="1"/>
  <c r="K23" i="1"/>
  <c r="P15" i="1" l="1"/>
  <c r="P17" i="1" l="1"/>
  <c r="P18" i="1"/>
  <c r="P16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<sst xmlns="http://schemas.openxmlformats.org/spreadsheetml/2006/main" count="44" uniqueCount="26">
  <si>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</si>
  <si>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</si>
  <si>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</si>
  <si>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</si>
  <si>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</si>
  <si>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</si>
  <si>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</si>
  <si>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</si>
  <si>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</si>
  <si>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</si>
  <si>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</si>
  <si>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</si>
  <si>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</si>
  <si>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</si>
  <si>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</si>
  <si>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</si>
  <si>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</si>
  <si>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</si>
  <si>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</si>
  <si>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</si>
  <si>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U11A</t>
  </si>
  <si>
    <t>Uina Sent</t>
  </si>
  <si>
    <t>Flommas da Scuol</t>
  </si>
  <si>
    <t>CB Zernez Guis</t>
  </si>
  <si>
    <t>Samnaun Sport 11a</t>
  </si>
  <si>
    <t>PLATZ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</si>
</sst>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topLeftCell="A13" workbookViewId="0">
      <selection activeCell="C36" sqref="C36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20</v>
      </c>
      <c r="F4" s="9" t="s">
        <v>1</v>
      </c>
      <c r="L4" s="36">
        <v>6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25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22</v>
      </c>
      <c r="F15" s="41"/>
      <c r="G15" s="41"/>
      <c r="I15" s="59">
        <f>K23+M31+K36</f>
        <v>3</v>
      </c>
      <c r="J15" s="60"/>
      <c r="K15" s="48">
        <f>F23+H31+F36</f>
        <v>0</v>
      </c>
      <c r="L15" s="49">
        <f>H23+F31+H36</f>
        <v>0</v>
      </c>
      <c r="M15" s="45"/>
      <c r="N15" s="45">
        <f>K15-L15</f>
        <v>0</v>
      </c>
      <c r="P15" s="53">
        <f>_xlfn.RANK.EQ(I15,$I$15:$J$18,0)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23</v>
      </c>
      <c r="F16" s="41"/>
      <c r="G16" s="41"/>
      <c r="I16" s="61">
        <f>M23+K28+K33</f>
        <v>3</v>
      </c>
      <c r="J16" s="62"/>
      <c r="K16" s="50">
        <f>H23+F28+F33</f>
        <v>0</v>
      </c>
      <c r="L16" s="51">
        <f>F23+H28+H33</f>
        <v>0</v>
      </c>
      <c r="M16" s="52"/>
      <c r="N16" s="52">
        <f>K16-L16</f>
        <v>0</v>
      </c>
      <c r="P16" s="55">
        <f>_xlfn.RANK.EQ(I16,$I$15:$J$18,0)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24</v>
      </c>
      <c r="F17" s="41"/>
      <c r="G17" s="41"/>
      <c r="I17" s="59">
        <f>M25+M28+K31</f>
        <v>3</v>
      </c>
      <c r="J17" s="60"/>
      <c r="K17" s="48">
        <f>H25+H28+F31</f>
        <v>0</v>
      </c>
      <c r="L17" s="49">
        <f>F25+F28+H31</f>
        <v>0</v>
      </c>
      <c r="M17" s="45"/>
      <c r="N17" s="45">
        <f>K17-L17</f>
        <v>0</v>
      </c>
      <c r="P17" s="53">
        <f>_xlfn.RANK.EQ(I17,$I$15:$J$18,0)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21</v>
      </c>
      <c r="F18" s="41"/>
      <c r="G18" s="41"/>
      <c r="I18" s="61">
        <f>K25+M33+M36</f>
        <v>3</v>
      </c>
      <c r="J18" s="62"/>
      <c r="K18" s="50">
        <f>F25+H33+H36</f>
        <v>0</v>
      </c>
      <c r="L18" s="51">
        <f>H25+F33+F36</f>
        <v>0</v>
      </c>
      <c r="M18" s="52"/>
      <c r="N18" s="52">
        <f>K18-L18</f>
        <v>0</v>
      </c>
      <c r="P18" s="55">
        <f>_xlfn.RANK.EQ(I18,$I$15:$J$18,0)</f>
        <v>1</v>
      </c>
    </row>
    <row r="19" spans="1:16" s="20" customFormat="1" ht="17.5" x14ac:dyDescent="0.35">
      <c r="M19" s="21"/>
    </row>
    <row r="20" spans="1:16" s="20" customFormat="1" ht="17.5" x14ac:dyDescent="0.35">
      <c r="M20" s="21"/>
    </row>
    <row r="21" spans="1:16" s="20" customFormat="1" ht="20" x14ac:dyDescent="0.4">
      <c r="A21" s="20" t="s">
        <v>13</v>
      </c>
      <c r="D21" s="26" t="s">
        <v>14</v>
      </c>
      <c r="F21" s="26"/>
      <c r="G21" s="26" t="s">
        <v>15</v>
      </c>
      <c r="K21" s="9" t="s">
        <v>5</v>
      </c>
      <c r="L21" s="9"/>
      <c r="M21" s="42"/>
      <c r="N21" s="27"/>
    </row>
    <row r="22" spans="1:16" s="20" customFormat="1" ht="20" x14ac:dyDescent="0.4">
      <c r="K22" s="9"/>
      <c r="L22" s="9"/>
      <c r="M22" s="43"/>
    </row>
    <row r="23" spans="1:16" s="20" customFormat="1" ht="17.5" x14ac:dyDescent="0.35">
      <c r="A23" s="40">
        <v>8.3000000000000007</v>
      </c>
      <c r="C23" s="45" t="str">
        <f>E15</f>
        <v>Flommas da Scuol</v>
      </c>
      <c r="D23" s="45" t="s">
        <v>8</v>
      </c>
      <c r="E23" s="45" t="str">
        <f>E16</f>
        <v>CB Zernez Guis</v>
      </c>
      <c r="F23" s="39">
        <v>0</v>
      </c>
      <c r="G23" s="28" t="s">
        <v>16</v>
      </c>
      <c r="H23" s="39">
        <v>0</v>
      </c>
      <c r="I23" s="28"/>
      <c r="J23" s="28"/>
      <c r="K23" s="39">
        <f>IF(F23&gt;H23,3)+IF(F23&lt;H23,0)+IF(F23=H23,1)</f>
        <v>1</v>
      </c>
      <c r="L23" s="28" t="s">
        <v>16</v>
      </c>
      <c r="M23" s="39">
        <f>IF(H23&gt;F23,3)+IF(H23&lt;F23,0)+IF(H23=F23,1)</f>
        <v>1</v>
      </c>
      <c r="N23" s="29"/>
      <c r="O23" s="28"/>
    </row>
    <row r="24" spans="1:16" s="5" customFormat="1" ht="8.15" customHeight="1" x14ac:dyDescent="0.5">
      <c r="C24" s="57"/>
      <c r="D24" s="57"/>
      <c r="E24" s="57"/>
      <c r="K24" s="9"/>
      <c r="L24" s="9"/>
      <c r="M24" s="9"/>
      <c r="N24" s="29"/>
    </row>
    <row r="25" spans="1:16" s="20" customFormat="1" ht="17.5" x14ac:dyDescent="0.35">
      <c r="A25" s="40">
        <v>9.3000000000000007</v>
      </c>
      <c r="C25" s="45" t="str">
        <f>E18</f>
        <v>Uina Sent</v>
      </c>
      <c r="D25" s="45" t="s">
        <v>8</v>
      </c>
      <c r="E25" s="45" t="str">
        <f>E17</f>
        <v>Samnaun Sport 11a</v>
      </c>
      <c r="F25" s="39">
        <v>0</v>
      </c>
      <c r="G25" s="28" t="s">
        <v>16</v>
      </c>
      <c r="H25" s="39">
        <v>0</v>
      </c>
      <c r="I25" s="28"/>
      <c r="J25" s="28"/>
      <c r="K25" s="39">
        <f>IF(F25&gt;H25,3)+IF(F25&lt;H25,0)+IF(F25=H25,1)</f>
        <v>1</v>
      </c>
      <c r="L25" s="28" t="s">
        <v>16</v>
      </c>
      <c r="M25" s="39">
        <f>IF(H25&gt;F25,3)+IF(H25&lt;F25,0)+IF(H25=F25,1)</f>
        <v>1</v>
      </c>
      <c r="N25" s="29"/>
      <c r="O25" s="28"/>
    </row>
    <row r="26" spans="1:16" x14ac:dyDescent="0.25">
      <c r="C26" s="47"/>
      <c r="D26" s="47"/>
      <c r="E26" s="47"/>
      <c r="I26" s="25"/>
      <c r="J26" s="25"/>
      <c r="M26" s="7"/>
    </row>
    <row r="27" spans="1:16" s="30" customFormat="1" ht="8.15" customHeight="1" x14ac:dyDescent="0.2">
      <c r="C27" s="58"/>
      <c r="D27" s="58"/>
      <c r="E27" s="58"/>
    </row>
    <row r="28" spans="1:16" s="20" customFormat="1" ht="17.5" x14ac:dyDescent="0.35">
      <c r="A28" s="40">
        <v>10.45</v>
      </c>
      <c r="C28" s="45" t="str">
        <f>E16</f>
        <v>CB Zernez Guis</v>
      </c>
      <c r="D28" s="45" t="s">
        <v>8</v>
      </c>
      <c r="E28" s="45" t="str">
        <f>E17</f>
        <v>Samnaun Sport 11a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x14ac:dyDescent="0.25">
      <c r="C29" s="47"/>
      <c r="D29" s="47"/>
      <c r="E29" s="47"/>
      <c r="I29" s="25"/>
      <c r="J29" s="25"/>
      <c r="M29" s="7"/>
    </row>
    <row r="30" spans="1:16" s="30" customFormat="1" ht="8.15" customHeight="1" x14ac:dyDescent="0.4">
      <c r="C30" s="58"/>
      <c r="D30" s="58"/>
      <c r="E30" s="58"/>
      <c r="K30" s="9"/>
      <c r="L30" s="9"/>
      <c r="M30" s="9"/>
      <c r="N30" s="29"/>
    </row>
    <row r="31" spans="1:16" s="20" customFormat="1" ht="17.5" x14ac:dyDescent="0.35">
      <c r="A31" s="40">
        <v>12</v>
      </c>
      <c r="C31" s="45" t="str">
        <f>E17</f>
        <v>Samnaun Sport 11a</v>
      </c>
      <c r="D31" s="45" t="s">
        <v>8</v>
      </c>
      <c r="E31" s="45" t="str">
        <f>E15</f>
        <v>Flommas da Scuol</v>
      </c>
      <c r="F31" s="39">
        <v>0</v>
      </c>
      <c r="G31" s="28" t="s">
        <v>16</v>
      </c>
      <c r="H31" s="39">
        <v>0</v>
      </c>
      <c r="I31" s="28"/>
      <c r="J31" s="28"/>
      <c r="K31" s="39">
        <f>IF(F31&gt;H31,3)+IF(F31&lt;H31,0)+IF(F31=H31,1)</f>
        <v>1</v>
      </c>
      <c r="L31" s="28" t="s">
        <v>16</v>
      </c>
      <c r="M31" s="39">
        <f>IF(H31&gt;F31,3)+IF(H31&lt;F31,0)+IF(H31=F31,1)</f>
        <v>1</v>
      </c>
      <c r="N31" s="29"/>
      <c r="O31" s="28"/>
    </row>
    <row r="32" spans="1:16" x14ac:dyDescent="0.25">
      <c r="C32" s="47"/>
      <c r="D32" s="47"/>
      <c r="E32" s="47"/>
      <c r="M32" s="7"/>
    </row>
    <row r="33" spans="1:15" s="20" customFormat="1" ht="17.5" x14ac:dyDescent="0.35">
      <c r="A33" s="40">
        <v>13</v>
      </c>
      <c r="C33" s="45" t="str">
        <f>E16</f>
        <v>CB Zernez Guis</v>
      </c>
      <c r="D33" s="45" t="s">
        <v>8</v>
      </c>
      <c r="E33" s="45" t="str">
        <f>E18</f>
        <v>Uina Sent</v>
      </c>
      <c r="F33" s="39">
        <v>0</v>
      </c>
      <c r="G33" s="28" t="s">
        <v>16</v>
      </c>
      <c r="H33" s="39">
        <v>0</v>
      </c>
      <c r="I33" s="28"/>
      <c r="J33" s="28"/>
      <c r="K33" s="39">
        <f>IF(F33&gt;H33,3)+IF(F33&lt;H33,0)+IF(F33=H33,1)</f>
        <v>1</v>
      </c>
      <c r="L33" s="28" t="s">
        <v>16</v>
      </c>
      <c r="M33" s="39">
        <f>IF(H33&gt;F33,3)+IF(H33&lt;F33,0)+IF(H33=F33,1)</f>
        <v>1</v>
      </c>
      <c r="N33" s="29"/>
      <c r="O33" s="28"/>
    </row>
    <row r="34" spans="1:15" s="30" customFormat="1" ht="8.15" customHeight="1" x14ac:dyDescent="0.4">
      <c r="C34" s="58"/>
      <c r="D34" s="58"/>
      <c r="E34" s="58"/>
      <c r="K34" s="9"/>
      <c r="L34" s="9"/>
      <c r="M34" s="9"/>
      <c r="N34" s="29"/>
    </row>
    <row r="35" spans="1:15" x14ac:dyDescent="0.25">
      <c r="C35" s="47"/>
      <c r="D35" s="47"/>
      <c r="E35" s="47"/>
      <c r="I35" s="25"/>
      <c r="J35" s="25"/>
      <c r="M35" s="7"/>
    </row>
    <row r="36" spans="1:15" s="20" customFormat="1" ht="17.5" x14ac:dyDescent="0.35">
      <c r="A36" s="40">
        <v>14</v>
      </c>
      <c r="C36" s="45" t="str">
        <f>E15</f>
        <v>Flommas da Scuol</v>
      </c>
      <c r="D36" s="45" t="s">
        <v>8</v>
      </c>
      <c r="E36" s="45" t="str">
        <f>E18</f>
        <v>Uina Sent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8"/>
      <c r="D37" s="58"/>
      <c r="E37" s="58"/>
      <c r="K37" s="9"/>
      <c r="L37" s="9"/>
      <c r="M37" s="9"/>
      <c r="N37" s="29"/>
    </row>
    <row r="40" spans="1:15" ht="17.5" x14ac:dyDescent="0.35">
      <c r="E40" s="56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2019-08-28T15:24:56Z</cp:lastPrinted>
  <dcterms:created xsi:type="dcterms:W3CDTF">2010-08-23T17:50:01Z</dcterms:created>
  <dcterms:modified xsi:type="dcterms:W3CDTF">2019-08-28T16:15:40Z</dcterms:modified>
</cp:coreProperties>
</file>