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7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K30" i="1" l="1"/>
  <c r="M30" i="1"/>
  <c r="K32" i="1"/>
  <c r="M32" i="1"/>
  <c r="M34" i="1"/>
  <c r="K34" i="1"/>
  <c r="M28" i="1"/>
  <c r="K28" i="1"/>
  <c r="M26" i="1"/>
  <c r="K26" i="1"/>
  <c r="M24" i="1"/>
  <c r="K24" i="1"/>
  <c r="L18" i="1"/>
  <c r="K18" i="1"/>
  <c r="L17" i="1"/>
  <c r="K17" i="1"/>
  <c r="L16" i="1"/>
  <c r="K16" i="1"/>
  <c r="L15" i="1"/>
  <c r="K15" i="1"/>
  <c r="E34" i="1"/>
  <c r="E32" i="1"/>
  <c r="C32" i="1"/>
  <c r="C30" i="1"/>
  <c r="E28" i="1"/>
  <c r="C28" i="1"/>
  <c r="E26" i="1"/>
  <c r="C26" i="1"/>
  <c r="E24" i="1"/>
  <c r="C24" i="1"/>
  <c r="C34" i="1"/>
  <c r="E30" i="1"/>
  <c r="N17" i="1" l="1"/>
  <c r="N16" i="1"/>
  <c r="I18" i="1"/>
  <c r="I16" i="1"/>
  <c r="I17" i="1"/>
  <c r="I15" i="1"/>
  <c r="N18" i="1"/>
  <c r="N15" i="1"/>
  <c r="P16" i="1" l="1"/>
  <c r="P18" i="1"/>
  <c r="P17" i="1"/>
  <c r="P15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<sst xmlns="http://schemas.openxmlformats.org/spreadsheetml/2006/main" count="44" uniqueCount="26">
  <si>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</si>
  <si>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</si>
  <si>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</si>
  <si>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</si>
  <si>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</si>
  <si>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</si>
  <si>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</si>
  <si>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</si>
  <si>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</si>
  <si>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</si>
  <si>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</si>
  <si>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</si>
  <si>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</si>
  <si>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</si>
  <si>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</si>
  <si>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</si>
  <si>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</si>
  <si>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</si>
  <si>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</si>
  <si>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</si>
  <si>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U16B</t>
  </si>
  <si>
    <t>PLATZ A</t>
  </si>
  <si>
    <t>Classic 11 Scuol</t>
  </si>
  <si>
    <t>Ils Schübligs</t>
  </si>
  <si>
    <t>Samnaun Sport 16</t>
  </si>
  <si>
    <t>Ils Furbaz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</si>
</sst>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3" fontId="0" fillId="0" borderId="0" xfId="0" applyNumberFormat="1" applyProtection="1"/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topLeftCell="A10" workbookViewId="0">
      <selection activeCell="C41" sqref="C41"/>
    </sheetView>
  </sheetViews>
  <sheetFormatPr baseColWidth="10" defaultColWidth="11.5546875" defaultRowHeight="13.2" x14ac:dyDescent="0.25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5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17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40" t="s">
        <v>20</v>
      </c>
      <c r="F4" s="9" t="s">
        <v>1</v>
      </c>
      <c r="L4" s="41">
        <v>6</v>
      </c>
      <c r="M4" s="10"/>
      <c r="Q4" s="11"/>
      <c r="R4" s="11"/>
      <c r="S4" s="11"/>
    </row>
    <row r="5" spans="1:19" s="9" customFormat="1" ht="20.399999999999999" x14ac:dyDescent="0.35">
      <c r="D5" s="10"/>
      <c r="M5" s="10"/>
      <c r="Q5" s="10"/>
      <c r="R5" s="10"/>
      <c r="S5" s="10"/>
    </row>
    <row r="6" spans="1:19" s="9" customFormat="1" ht="21" x14ac:dyDescent="0.4">
      <c r="A6" s="9" t="s">
        <v>2</v>
      </c>
      <c r="D6" s="40" t="s">
        <v>21</v>
      </c>
      <c r="F6" s="9" t="s">
        <v>3</v>
      </c>
      <c r="L6" s="41">
        <v>2</v>
      </c>
      <c r="M6" s="10"/>
      <c r="Q6" s="11"/>
      <c r="R6" s="11"/>
      <c r="S6" s="11"/>
    </row>
    <row r="7" spans="1:19" s="9" customFormat="1" ht="20.399999999999999" x14ac:dyDescent="0.35">
      <c r="M7" s="10"/>
      <c r="Q7" s="10"/>
      <c r="R7" s="10"/>
      <c r="S7" s="10"/>
    </row>
    <row r="8" spans="1:19" s="12" customFormat="1" ht="21" x14ac:dyDescent="0.4">
      <c r="C8" s="13"/>
      <c r="D8" s="14"/>
      <c r="F8" s="9" t="s">
        <v>4</v>
      </c>
      <c r="G8" s="9"/>
      <c r="L8" s="42">
        <v>2</v>
      </c>
      <c r="M8" s="15"/>
      <c r="Q8" s="11"/>
      <c r="R8" s="11"/>
      <c r="S8" s="11"/>
    </row>
    <row r="9" spans="1:19" s="16" customFormat="1" x14ac:dyDescent="0.25">
      <c r="C9" s="17"/>
      <c r="D9" s="18"/>
      <c r="M9" s="19"/>
    </row>
    <row r="10" spans="1:19" s="16" customFormat="1" x14ac:dyDescent="0.25">
      <c r="C10" s="17"/>
      <c r="D10" s="18"/>
      <c r="M10" s="19"/>
    </row>
    <row r="11" spans="1:19" s="16" customFormat="1" x14ac:dyDescent="0.25">
      <c r="C11" s="17"/>
      <c r="D11" s="18"/>
      <c r="M11" s="19"/>
    </row>
    <row r="12" spans="1:19" s="20" customFormat="1" ht="17.399999999999999" x14ac:dyDescent="0.3">
      <c r="D12" s="21"/>
      <c r="I12" s="22" t="s">
        <v>5</v>
      </c>
      <c r="J12" s="22"/>
      <c r="K12" s="23" t="s">
        <v>6</v>
      </c>
      <c r="M12" s="21"/>
      <c r="P12" s="59" t="s">
        <v>18</v>
      </c>
    </row>
    <row r="13" spans="1:19" s="20" customFormat="1" ht="18" x14ac:dyDescent="0.35">
      <c r="I13" s="21"/>
      <c r="J13" s="21"/>
      <c r="K13" s="49" t="s">
        <v>19</v>
      </c>
      <c r="L13" s="49" t="s">
        <v>19</v>
      </c>
      <c r="M13" s="50"/>
      <c r="N13" s="50" t="s">
        <v>7</v>
      </c>
    </row>
    <row r="14" spans="1:19" x14ac:dyDescent="0.25">
      <c r="K14" s="51"/>
      <c r="L14" s="52"/>
      <c r="M14" s="52"/>
      <c r="N14" s="52"/>
    </row>
    <row r="15" spans="1:19" s="20" customFormat="1" ht="20.399999999999999" x14ac:dyDescent="0.35">
      <c r="A15" s="24" t="s">
        <v>9</v>
      </c>
      <c r="B15" s="24"/>
      <c r="D15" s="21"/>
      <c r="E15" s="43" t="s">
        <v>22</v>
      </c>
      <c r="F15" s="46"/>
      <c r="G15" s="46"/>
      <c r="I15" s="61">
        <f>K24+K28+M34</f>
        <v>3</v>
      </c>
      <c r="J15" s="62"/>
      <c r="K15" s="53">
        <f>F24+F28+H34</f>
        <v>0</v>
      </c>
      <c r="L15" s="54">
        <f>H24+H28+F34</f>
        <v>0</v>
      </c>
      <c r="M15" s="50"/>
      <c r="N15" s="50">
        <f>K15-L15</f>
        <v>0</v>
      </c>
      <c r="P15" s="58">
        <f>_xlfn.RANK.EQ(I15,$I$15:$J$18,0)</f>
        <v>1</v>
      </c>
    </row>
    <row r="16" spans="1:19" s="36" customFormat="1" ht="20.399999999999999" x14ac:dyDescent="0.35">
      <c r="A16" s="35" t="s">
        <v>10</v>
      </c>
      <c r="B16" s="35"/>
      <c r="D16" s="37"/>
      <c r="E16" s="43" t="s">
        <v>23</v>
      </c>
      <c r="F16" s="46"/>
      <c r="G16" s="46"/>
      <c r="I16" s="63">
        <f>M24+K30+M32</f>
        <v>3</v>
      </c>
      <c r="J16" s="64"/>
      <c r="K16" s="55">
        <f>H24+F30+H32</f>
        <v>0</v>
      </c>
      <c r="L16" s="56">
        <f>F24+H30+F32</f>
        <v>0</v>
      </c>
      <c r="M16" s="57"/>
      <c r="N16" s="57">
        <f>K16-L16</f>
        <v>0</v>
      </c>
      <c r="P16" s="60">
        <f t="shared" ref="P16:P18" si="0">_xlfn.RANK.EQ(I16,$I$15:$J$18,0)</f>
        <v>1</v>
      </c>
    </row>
    <row r="17" spans="1:16" s="20" customFormat="1" ht="20.399999999999999" x14ac:dyDescent="0.35">
      <c r="A17" s="39" t="s">
        <v>11</v>
      </c>
      <c r="B17" s="24"/>
      <c r="D17" s="21"/>
      <c r="E17" s="43" t="s">
        <v>24</v>
      </c>
      <c r="F17" s="46"/>
      <c r="G17" s="46"/>
      <c r="I17" s="61">
        <f>K26+M28+K32</f>
        <v>3</v>
      </c>
      <c r="J17" s="62"/>
      <c r="K17" s="53">
        <f>F26+H28+F32</f>
        <v>0</v>
      </c>
      <c r="L17" s="54">
        <f>H26+F28+H32</f>
        <v>0</v>
      </c>
      <c r="M17" s="50"/>
      <c r="N17" s="50">
        <f>K17-L17</f>
        <v>0</v>
      </c>
      <c r="P17" s="58">
        <f t="shared" si="0"/>
        <v>1</v>
      </c>
    </row>
    <row r="18" spans="1:16" s="36" customFormat="1" ht="20.399999999999999" x14ac:dyDescent="0.35">
      <c r="A18" s="35" t="s">
        <v>12</v>
      </c>
      <c r="B18" s="35"/>
      <c r="D18" s="37"/>
      <c r="E18" s="43" t="s">
        <v>25</v>
      </c>
      <c r="F18" s="46"/>
      <c r="G18" s="46"/>
      <c r="I18" s="63">
        <f>M26+M30+K34</f>
        <v>3</v>
      </c>
      <c r="J18" s="64"/>
      <c r="K18" s="55">
        <f>H26+H30+F34</f>
        <v>0</v>
      </c>
      <c r="L18" s="56">
        <f>F26+F30+H34</f>
        <v>0</v>
      </c>
      <c r="M18" s="57"/>
      <c r="N18" s="57">
        <f>K18-L18</f>
        <v>0</v>
      </c>
      <c r="P18" s="60">
        <f t="shared" si="0"/>
        <v>1</v>
      </c>
    </row>
    <row r="19" spans="1:16" s="20" customFormat="1" ht="17.399999999999999" x14ac:dyDescent="0.3">
      <c r="I19" s="25"/>
      <c r="J19" s="25"/>
      <c r="K19" s="25"/>
      <c r="L19" s="25"/>
      <c r="M19" s="21"/>
    </row>
    <row r="20" spans="1:16" s="20" customFormat="1" ht="17.399999999999999" x14ac:dyDescent="0.3">
      <c r="M20" s="21"/>
    </row>
    <row r="21" spans="1:16" s="20" customFormat="1" ht="17.399999999999999" x14ac:dyDescent="0.3">
      <c r="M21" s="21"/>
    </row>
    <row r="22" spans="1:16" s="20" customFormat="1" ht="20.399999999999999" x14ac:dyDescent="0.3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7"/>
      <c r="N22" s="27"/>
    </row>
    <row r="23" spans="1:16" s="20" customFormat="1" ht="20.399999999999999" x14ac:dyDescent="0.35">
      <c r="K23" s="9"/>
      <c r="L23" s="9"/>
      <c r="M23" s="48"/>
    </row>
    <row r="24" spans="1:16" s="20" customFormat="1" ht="17.399999999999999" x14ac:dyDescent="0.3">
      <c r="A24" s="45">
        <v>8.4499999999999993</v>
      </c>
      <c r="C24" s="28" t="str">
        <f>E15</f>
        <v>Classic 11 Scuol</v>
      </c>
      <c r="D24" s="21" t="s">
        <v>8</v>
      </c>
      <c r="E24" s="20" t="str">
        <f>E16</f>
        <v>Ils Schübligs</v>
      </c>
      <c r="F24" s="44">
        <v>0</v>
      </c>
      <c r="G24" s="29" t="s">
        <v>16</v>
      </c>
      <c r="H24" s="44">
        <v>0</v>
      </c>
      <c r="I24" s="29"/>
      <c r="J24" s="29"/>
      <c r="K24" s="44">
        <f>IF(F24&gt;H24,3)+IF(F24&lt;H24,0)+IF(F24=H24,1)</f>
        <v>1</v>
      </c>
      <c r="L24" s="29" t="s">
        <v>16</v>
      </c>
      <c r="M24" s="44">
        <f>IF(H24&gt;F24,3)+IF(H24&lt;F24,0)+IF(H24=F24,1)</f>
        <v>1</v>
      </c>
      <c r="N24" s="30"/>
      <c r="O24" s="29"/>
    </row>
    <row r="25" spans="1:16" s="5" customFormat="1" ht="8.1" customHeight="1" x14ac:dyDescent="0.4">
      <c r="C25" s="34"/>
      <c r="D25" s="6"/>
      <c r="K25" s="9"/>
      <c r="L25" s="9"/>
      <c r="M25" s="9"/>
      <c r="N25" s="30"/>
    </row>
    <row r="26" spans="1:16" s="20" customFormat="1" ht="17.399999999999999" x14ac:dyDescent="0.3">
      <c r="A26" s="45">
        <v>9.4499999999999993</v>
      </c>
      <c r="C26" s="20" t="str">
        <f>E17</f>
        <v>Samnaun Sport 16</v>
      </c>
      <c r="D26" s="21" t="s">
        <v>8</v>
      </c>
      <c r="E26" s="20" t="str">
        <f>E18</f>
        <v>Ils Furbaz</v>
      </c>
      <c r="F26" s="44">
        <v>0</v>
      </c>
      <c r="G26" s="29" t="s">
        <v>16</v>
      </c>
      <c r="H26" s="44">
        <v>0</v>
      </c>
      <c r="I26" s="29"/>
      <c r="J26" s="29"/>
      <c r="K26" s="44">
        <f>IF(F26&gt;H26,3)+IF(F26&lt;H26,0)+IF(F26=H26,1)</f>
        <v>1</v>
      </c>
      <c r="L26" s="29" t="s">
        <v>16</v>
      </c>
      <c r="M26" s="44">
        <f>IF(H26&gt;F26,3)+IF(H26&lt;F26,0)+IF(H26=F26,1)</f>
        <v>1</v>
      </c>
      <c r="N26" s="30"/>
      <c r="O26" s="29"/>
    </row>
    <row r="27" spans="1:16" s="5" customFormat="1" ht="24.9" customHeight="1" x14ac:dyDescent="0.4">
      <c r="C27" s="34"/>
      <c r="D27" s="6"/>
      <c r="K27" s="9"/>
      <c r="L27" s="9"/>
      <c r="M27" s="9"/>
      <c r="N27" s="30"/>
    </row>
    <row r="28" spans="1:16" s="20" customFormat="1" ht="17.399999999999999" x14ac:dyDescent="0.3">
      <c r="A28" s="45">
        <v>11.15</v>
      </c>
      <c r="C28" s="28" t="str">
        <f>E15</f>
        <v>Classic 11 Scuol</v>
      </c>
      <c r="D28" s="21" t="s">
        <v>8</v>
      </c>
      <c r="E28" s="20" t="str">
        <f>E17</f>
        <v>Samnaun Sport 16</v>
      </c>
      <c r="F28" s="44">
        <v>0</v>
      </c>
      <c r="G28" s="29" t="s">
        <v>16</v>
      </c>
      <c r="H28" s="44">
        <v>0</v>
      </c>
      <c r="I28" s="29"/>
      <c r="J28" s="29"/>
      <c r="K28" s="44">
        <f>IF(F28&gt;H28,3)+IF(F28&lt;H28,0)+IF(F28=H28,1)</f>
        <v>1</v>
      </c>
      <c r="L28" s="29" t="s">
        <v>16</v>
      </c>
      <c r="M28" s="44">
        <f>IF(H28&gt;F28,3)+IF(H28&lt;F28,0)+IF(H28=F28,1)</f>
        <v>1</v>
      </c>
      <c r="N28" s="30"/>
      <c r="O28" s="29"/>
    </row>
    <row r="29" spans="1:16" s="31" customFormat="1" ht="8.1" customHeight="1" x14ac:dyDescent="0.2">
      <c r="C29" s="32"/>
      <c r="D29" s="33"/>
    </row>
    <row r="30" spans="1:16" s="20" customFormat="1" ht="17.399999999999999" x14ac:dyDescent="0.3">
      <c r="A30" s="45">
        <v>12.15</v>
      </c>
      <c r="C30" s="20" t="str">
        <f>E16</f>
        <v>Ils Schübligs</v>
      </c>
      <c r="D30" s="21" t="s">
        <v>8</v>
      </c>
      <c r="E30" s="20" t="str">
        <f>$E$18</f>
        <v>Ils Furbaz</v>
      </c>
      <c r="F30" s="44">
        <v>0</v>
      </c>
      <c r="G30" s="29" t="s">
        <v>16</v>
      </c>
      <c r="H30" s="44">
        <v>0</v>
      </c>
      <c r="I30" s="29"/>
      <c r="J30" s="29"/>
      <c r="K30" s="44">
        <f>IF(F30&gt;H30,3)+IF(F30&lt;H30,0)+IF(F30=H30,1)</f>
        <v>1</v>
      </c>
      <c r="L30" s="29" t="s">
        <v>16</v>
      </c>
      <c r="M30" s="44">
        <f>IF(H30&gt;F30,3)+IF(H30&lt;F30,0)+IF(H30=F30,1)</f>
        <v>1</v>
      </c>
      <c r="N30" s="30"/>
      <c r="O30" s="29"/>
    </row>
    <row r="31" spans="1:16" s="31" customFormat="1" ht="24.9" customHeight="1" x14ac:dyDescent="0.25">
      <c r="C31" s="32"/>
      <c r="D31" s="33"/>
      <c r="N31" s="30"/>
    </row>
    <row r="32" spans="1:16" s="20" customFormat="1" ht="17.399999999999999" x14ac:dyDescent="0.3">
      <c r="A32" s="45">
        <v>13</v>
      </c>
      <c r="C32" s="20" t="str">
        <f>E17</f>
        <v>Samnaun Sport 16</v>
      </c>
      <c r="D32" s="21" t="s">
        <v>8</v>
      </c>
      <c r="E32" s="20" t="str">
        <f>E16</f>
        <v>Ils Schübligs</v>
      </c>
      <c r="F32" s="44">
        <v>0</v>
      </c>
      <c r="G32" s="29" t="s">
        <v>16</v>
      </c>
      <c r="H32" s="44">
        <v>0</v>
      </c>
      <c r="I32" s="29"/>
      <c r="J32" s="29"/>
      <c r="K32" s="44">
        <f>IF(F32&gt;H32,3)+IF(F32&lt;H32,0)+IF(F32=H32,1)</f>
        <v>1</v>
      </c>
      <c r="L32" s="29" t="s">
        <v>16</v>
      </c>
      <c r="M32" s="44">
        <f>IF(H32&gt;F32,3)+IF(H32&lt;F32,0)+IF(H32=F32,1)</f>
        <v>1</v>
      </c>
      <c r="N32" s="30"/>
      <c r="O32" s="29"/>
    </row>
    <row r="33" spans="1:15" s="31" customFormat="1" ht="8.1" customHeight="1" x14ac:dyDescent="0.35">
      <c r="C33" s="32"/>
      <c r="D33" s="33"/>
      <c r="K33" s="9"/>
      <c r="L33" s="9"/>
      <c r="M33" s="9"/>
      <c r="N33" s="30"/>
    </row>
    <row r="34" spans="1:15" s="20" customFormat="1" ht="17.399999999999999" x14ac:dyDescent="0.3">
      <c r="A34" s="45">
        <v>14.15</v>
      </c>
      <c r="C34" s="20" t="str">
        <f>$E$18</f>
        <v>Ils Furbaz</v>
      </c>
      <c r="D34" s="21" t="s">
        <v>8</v>
      </c>
      <c r="E34" s="28" t="str">
        <f>E15</f>
        <v>Classic 11 Scuol</v>
      </c>
      <c r="F34" s="44">
        <v>0</v>
      </c>
      <c r="G34" s="29" t="s">
        <v>16</v>
      </c>
      <c r="H34" s="44">
        <v>0</v>
      </c>
      <c r="I34" s="29"/>
      <c r="J34" s="29"/>
      <c r="K34" s="44">
        <f>IF(F34&gt;H34,3)+IF(F34&lt;H34,0)+IF(F34=H34,1)</f>
        <v>1</v>
      </c>
      <c r="L34" s="29" t="s">
        <v>16</v>
      </c>
      <c r="M34" s="44">
        <f>IF(H34&gt;F34,3)+IF(H34&lt;F34,0)+IF(H34=F34,1)</f>
        <v>1</v>
      </c>
      <c r="N34" s="30"/>
      <c r="O34" s="29"/>
    </row>
    <row r="35" spans="1:15" x14ac:dyDescent="0.25">
      <c r="M35" s="7"/>
    </row>
    <row r="36" spans="1:15" x14ac:dyDescent="0.25">
      <c r="M36" s="7"/>
    </row>
    <row r="37" spans="1:15" x14ac:dyDescent="0.25">
      <c r="F37" s="38"/>
      <c r="M37" s="7"/>
    </row>
    <row r="38" spans="1:15" x14ac:dyDescent="0.25">
      <c r="M38" s="7"/>
    </row>
    <row r="39" spans="1:15" x14ac:dyDescent="0.25">
      <c r="I39" s="25"/>
      <c r="J39" s="25"/>
      <c r="M39" s="7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2017-08-23T06:04:36Z</cp:lastPrinted>
  <dcterms:created xsi:type="dcterms:W3CDTF">2010-08-23T17:50:01Z</dcterms:created>
  <dcterms:modified xsi:type="dcterms:W3CDTF">2017-08-23T06:42:19Z</dcterms:modified>
</cp:coreProperties>
</file>